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SCHI\Desktop\SEVAC 2021\SEVAC 2022\JULIO 2022\1 INFORMACION CONTABLE\"/>
    </mc:Choice>
  </mc:AlternateContent>
  <bookViews>
    <workbookView xWindow="0" yWindow="0" windowWidth="24000" windowHeight="9600"/>
  </bookViews>
  <sheets>
    <sheet name="FLUJOS DE EFEC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2" l="1"/>
  <c r="D69" i="2"/>
  <c r="C69" i="2"/>
  <c r="D63" i="2"/>
  <c r="D75" i="2" s="1"/>
  <c r="C63" i="2"/>
  <c r="C75" i="2" s="1"/>
  <c r="C57" i="2"/>
  <c r="C56" i="2"/>
  <c r="C54" i="2" s="1"/>
  <c r="C55" i="2"/>
  <c r="D54" i="2"/>
  <c r="C52" i="2"/>
  <c r="C51" i="2"/>
  <c r="D49" i="2"/>
  <c r="D59" i="2" s="1"/>
  <c r="C49" i="2"/>
  <c r="C59" i="2" s="1"/>
  <c r="C43" i="2"/>
  <c r="C34" i="2"/>
  <c r="C30" i="2"/>
  <c r="C29" i="2"/>
  <c r="C28" i="2"/>
  <c r="D26" i="2"/>
  <c r="C26" i="2"/>
  <c r="C24" i="2"/>
  <c r="C23" i="2"/>
  <c r="C12" i="2" s="1"/>
  <c r="C45" i="2" s="1"/>
  <c r="C77" i="2" s="1"/>
  <c r="C17" i="2"/>
  <c r="D12" i="2"/>
  <c r="D45" i="2" s="1"/>
  <c r="D77" i="2" s="1"/>
  <c r="D80" i="2" s="1"/>
  <c r="C79" i="2" s="1"/>
  <c r="A1" i="2"/>
  <c r="C80" i="2" l="1"/>
</calcChain>
</file>

<file path=xl/comments1.xml><?xml version="1.0" encoding="utf-8"?>
<comments xmlns="http://schemas.openxmlformats.org/spreadsheetml/2006/main">
  <authors>
    <author>RVG VMA</author>
  </authors>
  <commentList>
    <comment ref="C73" authorId="0" shapeId="0">
      <text>
        <r>
          <rPr>
            <b/>
            <sz val="9"/>
            <color indexed="81"/>
            <rFont val="Tahoma"/>
            <family val="2"/>
          </rPr>
          <t>VMA: INCLUYE LA DEVOLUCION AL GEM</t>
        </r>
      </text>
    </comment>
  </commentList>
</comments>
</file>

<file path=xl/sharedStrings.xml><?xml version="1.0" encoding="utf-8"?>
<sst xmlns="http://schemas.openxmlformats.org/spreadsheetml/2006/main" count="61" uniqueCount="53">
  <si>
    <t>Estado de Flujos de Efectivo</t>
  </si>
  <si>
    <t>Del 1 de julio al 30 de septiembre de 2022</t>
  </si>
  <si>
    <t>( Miles de Pesos )</t>
  </si>
  <si>
    <t>Concepto</t>
  </si>
  <si>
    <t>Flujos de Efectivo de las Actividades de Operación</t>
  </si>
  <si>
    <t>Orígen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</si>
  <si>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</si>
  <si>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</si>
  <si>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</si>
  <si>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</si>
  <si>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</si>
  <si>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</si>
  <si>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</si>
  <si>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</si>
  <si>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</si>
  <si>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</si>
  <si>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 xml:space="preserve">Otros Orígenes de Operación 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</si>
  <si>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</si>
  <si>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</si>
  <si>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</si>
  <si>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</si>
  <si>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</si>
  <si>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</si>
  <si>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</si>
  <si>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</si>
  <si>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</si>
  <si>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</si>
  <si>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</si>
  <si>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</si>
  <si>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</si>
  <si>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</si>
  <si>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</si>
  <si>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</si>
  <si>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</si>
  <si>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</si>
  <si>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</si>
  <si>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</si>
  <si>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</si>
  <si>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</si>
  <si>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</si>
  <si>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</si>
  <si>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</si>
  <si>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</si>
  <si>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</si>
  <si>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</si>
  <si>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</si>
  <si>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</si>
  <si>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Otros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</si>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</sst>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#.0;\-#,###.0"/>
    <numFmt numFmtId="165" formatCode="#,###.0;\(#,###.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1"/>
      <color theme="1"/>
      <name val="Gotham Book"/>
      <family val="3"/>
    </font>
    <font>
      <sz val="10"/>
      <color theme="1"/>
      <name val="Gotham Book"/>
      <family val="3"/>
    </font>
    <font>
      <b/>
      <sz val="9"/>
      <color theme="1"/>
      <name val="Gotham Book"/>
      <family val="3"/>
    </font>
    <font>
      <b/>
      <sz val="8"/>
      <color theme="1"/>
      <name val="Gotham Book"/>
      <family val="3"/>
    </font>
    <font>
      <sz val="8"/>
      <color theme="1"/>
      <name val="Gotham Book"/>
      <family val="3"/>
    </font>
    <font>
      <b/>
      <i/>
      <sz val="9"/>
      <color theme="1"/>
      <name val="Gotham Book"/>
      <family val="3"/>
    </font>
    <font>
      <sz val="7"/>
      <color theme="1"/>
      <name val="Gotham Book"/>
      <family val="3"/>
    </font>
    <font>
      <sz val="6"/>
      <color theme="1"/>
      <name val="Gotham Book"/>
      <family val="3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164" fontId="2" fillId="0" borderId="0" xfId="0" applyNumberFormat="1" applyFont="1" applyBorder="1"/>
    <xf numFmtId="164" fontId="3" fillId="0" borderId="0" xfId="0" applyNumberFormat="1" applyFont="1" applyBorder="1"/>
    <xf numFmtId="164" fontId="6" fillId="0" borderId="0" xfId="0" applyNumberFormat="1" applyFont="1" applyBorder="1"/>
    <xf numFmtId="164" fontId="7" fillId="0" borderId="0" xfId="0" applyNumberFormat="1" applyFont="1" applyBorder="1"/>
    <xf numFmtId="164" fontId="7" fillId="0" borderId="0" xfId="0" applyNumberFormat="1" applyFont="1" applyFill="1" applyBorder="1"/>
    <xf numFmtId="165" fontId="5" fillId="0" borderId="0" xfId="0" applyNumberFormat="1" applyFont="1" applyBorder="1"/>
    <xf numFmtId="165" fontId="6" fillId="0" borderId="0" xfId="0" applyNumberFormat="1" applyFont="1" applyBorder="1"/>
    <xf numFmtId="165" fontId="7" fillId="0" borderId="0" xfId="0" applyNumberFormat="1" applyFont="1" applyFill="1" applyBorder="1"/>
    <xf numFmtId="0" fontId="5" fillId="0" borderId="0" xfId="0" applyFont="1" applyBorder="1"/>
    <xf numFmtId="0" fontId="3" fillId="0" borderId="0" xfId="0" applyFont="1" applyBorder="1"/>
    <xf numFmtId="0" fontId="0" fillId="0" borderId="0" xfId="0" applyBorder="1"/>
    <xf numFmtId="0" fontId="5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5" fillId="0" borderId="7" xfId="0" applyFont="1" applyBorder="1" applyAlignment="1">
      <alignment horizontal="left" vertical="center" wrapText="1"/>
    </xf>
    <xf numFmtId="164" fontId="3" fillId="0" borderId="8" xfId="0" applyNumberFormat="1" applyFont="1" applyBorder="1"/>
    <xf numFmtId="0" fontId="3" fillId="0" borderId="7" xfId="0" applyFont="1" applyBorder="1" applyAlignment="1">
      <alignment horizontal="center" vertical="center" wrapText="1"/>
    </xf>
    <xf numFmtId="164" fontId="6" fillId="0" borderId="8" xfId="0" applyNumberFormat="1" applyFont="1" applyBorder="1"/>
    <xf numFmtId="0" fontId="7" fillId="0" borderId="7" xfId="0" applyFont="1" applyBorder="1" applyAlignment="1">
      <alignment horizontal="left" vertical="center" wrapText="1"/>
    </xf>
    <xf numFmtId="164" fontId="7" fillId="0" borderId="8" xfId="0" applyNumberFormat="1" applyFont="1" applyBorder="1"/>
    <xf numFmtId="164" fontId="7" fillId="0" borderId="8" xfId="0" applyNumberFormat="1" applyFont="1" applyBorder="1" applyAlignment="1">
      <alignment wrapText="1"/>
    </xf>
    <xf numFmtId="0" fontId="5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165" fontId="5" fillId="0" borderId="8" xfId="0" applyNumberFormat="1" applyFont="1" applyBorder="1"/>
    <xf numFmtId="0" fontId="9" fillId="0" borderId="7" xfId="0" applyFont="1" applyBorder="1" applyAlignment="1">
      <alignment horizontal="left" vertical="center" wrapText="1"/>
    </xf>
    <xf numFmtId="164" fontId="2" fillId="0" borderId="8" xfId="0" applyNumberFormat="1" applyFont="1" applyBorder="1"/>
    <xf numFmtId="165" fontId="6" fillId="0" borderId="8" xfId="0" applyNumberFormat="1" applyFont="1" applyBorder="1"/>
    <xf numFmtId="165" fontId="7" fillId="0" borderId="8" xfId="0" applyNumberFormat="1" applyFont="1" applyBorder="1"/>
    <xf numFmtId="0" fontId="8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9" xfId="0" applyFont="1" applyBorder="1"/>
    <xf numFmtId="0" fontId="3" fillId="0" borderId="10" xfId="0" applyFont="1" applyBorder="1"/>
    <xf numFmtId="164" fontId="3" fillId="0" borderId="10" xfId="0" applyNumberFormat="1" applyFont="1" applyBorder="1"/>
    <xf numFmtId="164" fontId="3" fillId="0" borderId="11" xfId="0" applyNumberFormat="1" applyFont="1" applyBorder="1"/>
    <xf numFmtId="0" fontId="10" fillId="0" borderId="0" xfId="0" applyFont="1"/>
    <xf numFmtId="0" fontId="3" fillId="0" borderId="0" xfId="0" applyFont="1"/>
    <xf numFmtId="43" fontId="3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2800985</xdr:colOff>
      <xdr:row>88</xdr:row>
      <xdr:rowOff>0</xdr:rowOff>
    </xdr:from>
    <xdr:to>
      <xdr:col>3</xdr:col>
      <xdr:colOff>787860</xdr:colOff>
      <xdr:row>88</xdr:row>
      <xdr:rowOff>0</xdr:rowOff>
    </xdr:to>
    <xdr:cxnSp macro="">
      <xdr:nvCxnSpPr>
        <xdr:cNvPr id="2" name="3 Conector recto">
          <a:extLst/>
        </xdr:cNvPr>
        <xdr:cNvCxnSpPr/>
      </xdr:nvCxnSpPr>
      <xdr:spPr>
        <a:xfrm>
          <a:off x="3677285" y="11715750"/>
          <a:ext cx="27208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114935</xdr:colOff>
      <xdr:row>88</xdr:row>
      <xdr:rowOff>14605</xdr:rowOff>
    </xdr:from>
    <xdr:to>
      <xdr:col>1</xdr:col>
      <xdr:colOff>2183618</xdr:colOff>
      <xdr:row>88</xdr:row>
      <xdr:rowOff>14605</xdr:rowOff>
    </xdr:to>
    <xdr:cxnSp macro="">
      <xdr:nvCxnSpPr>
        <xdr:cNvPr id="3" name="4 Conector recto">
          <a:extLst/>
        </xdr:cNvPr>
        <xdr:cNvCxnSpPr/>
      </xdr:nvCxnSpPr>
      <xdr:spPr>
        <a:xfrm>
          <a:off x="343535" y="11730355"/>
          <a:ext cx="271638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2641282</xdr:colOff>
      <xdr:row>88</xdr:row>
      <xdr:rowOff>30480</xdr:rowOff>
    </xdr:from>
    <xdr:to>
      <xdr:col>4</xdr:col>
      <xdr:colOff>34924</xdr:colOff>
      <xdr:row>92</xdr:row>
      <xdr:rowOff>92171</xdr:rowOff>
    </xdr:to>
    <xdr:sp macro="" textlink="">
      <xdr:nvSpPr>
        <xdr:cNvPr id="4" name="8 CuadroTexto">
          <a:extLst/>
        </xdr:cNvPr>
        <xdr:cNvSpPr txBox="1"/>
      </xdr:nvSpPr>
      <xdr:spPr>
        <a:xfrm>
          <a:off x="3517582" y="11746230"/>
          <a:ext cx="3032442" cy="7315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RAMÓN SÁNCHEZ SILVA</a:t>
          </a: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Encargado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Departamento de Recursos Financieros</a:t>
          </a:r>
          <a:endParaRPr lang="es-MX" sz="1000">
            <a:effectLst/>
          </a:endParaRPr>
        </a:p>
        <a:p>
          <a:pPr algn="ctr"/>
          <a:endParaRPr lang="es-MX">
            <a:effectLst/>
          </a:endParaRPr>
        </a:p>
      </xdr:txBody>
    </xdr:sp>
    <xdr:clientData/>
  </xdr:twoCellAnchor>
  <xdr:twoCellAnchor>
    <xdr:from>
      <xdr:col>0</xdr:col>
      <xdr:colOff>120650</xdr:colOff>
      <xdr:row>88</xdr:row>
      <xdr:rowOff>38100</xdr:rowOff>
    </xdr:from>
    <xdr:to>
      <xdr:col>1</xdr:col>
      <xdr:colOff>2268560</xdr:colOff>
      <xdr:row>92</xdr:row>
      <xdr:rowOff>66636</xdr:rowOff>
    </xdr:to>
    <xdr:sp macro="" textlink="">
      <xdr:nvSpPr>
        <xdr:cNvPr id="5" name="5 CuadroTexto">
          <a:extLst/>
        </xdr:cNvPr>
        <xdr:cNvSpPr txBox="1"/>
      </xdr:nvSpPr>
      <xdr:spPr>
        <a:xfrm>
          <a:off x="349250" y="11753850"/>
          <a:ext cx="2795610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 MIRZA NOEMI SALINAS ESCAMILLA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 de la Subdirección de Servicios  Administrativos</a:t>
          </a:r>
          <a:endParaRPr lang="es-MX" sz="1000">
            <a:effectLst/>
          </a:endParaRPr>
        </a:p>
        <a:p>
          <a:pPr algn="ctr"/>
          <a:endParaRPr lang="es-MX" sz="1000" b="0">
            <a:latin typeface="+mn-lt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EVAC%202021/SEVAC%202022/JULIO%202022/ESTADOS%20FINANCIEROS%20TESCHI%20A%20JULIO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</sheetNames>
    <sheetDataSet>
      <sheetData sheetId="0"/>
      <sheetData sheetId="1">
        <row r="25">
          <cell r="C25" t="str">
            <v xml:space="preserve">Transferencia, Asignaciones, Subsidios y Otras Ayudas </v>
          </cell>
        </row>
        <row r="28">
          <cell r="C28" t="str">
            <v xml:space="preserve">Ingresos Financieros </v>
          </cell>
        </row>
        <row r="32">
          <cell r="C32" t="str">
            <v>Otros Ingresos y Beneficios Varios</v>
          </cell>
        </row>
        <row r="39">
          <cell r="C39" t="str">
            <v>Servicios Personales</v>
          </cell>
        </row>
        <row r="40">
          <cell r="C40" t="str">
            <v>Materiales y Suministros</v>
          </cell>
        </row>
        <row r="41">
          <cell r="C41" t="str">
            <v>Servicios Generales</v>
          </cell>
        </row>
        <row r="47">
          <cell r="C47" t="str">
            <v xml:space="preserve">Ayudas Sociales </v>
          </cell>
        </row>
        <row r="67">
          <cell r="C67" t="str">
            <v xml:space="preserve">Estimaciones, Depreciaciones, Deterioros, Obsolescencia y Amortizaciones </v>
          </cell>
        </row>
        <row r="75">
          <cell r="C75" t="str">
            <v>Inversión Pública no Capitalizable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03"/>
  <sheetViews>
    <sheetView tabSelected="1" topLeftCell="A76" workbookViewId="0">
      <selection activeCell="F12" sqref="F12"/>
    </sheetView>
  </sheetViews>
  <sheetFormatPr baseColWidth="10" defaultRowHeight="15" x14ac:dyDescent="0.25"/>
  <cols>
    <col min="1" max="1" width="16.7109375" customWidth="1"/>
    <col min="2" max="2" width="41.28515625" customWidth="1"/>
    <col min="3" max="3" width="24.7109375" customWidth="1"/>
    <col min="4" max="4" width="17.5703125" customWidth="1"/>
  </cols>
  <sheetData>
    <row r="1" spans="1:5" x14ac:dyDescent="0.25">
      <c r="A1" s="22">
        <f>+'[1]EDO CAMB SIT FINAN'!A1</f>
        <v>0</v>
      </c>
      <c r="B1" s="22"/>
      <c r="C1" s="22"/>
      <c r="D1" s="22"/>
      <c r="E1" s="11"/>
    </row>
    <row r="2" spans="1:5" x14ac:dyDescent="0.25">
      <c r="A2" s="22" t="s">
        <v>0</v>
      </c>
      <c r="B2" s="22"/>
      <c r="C2" s="22"/>
      <c r="D2" s="22"/>
      <c r="E2" s="11"/>
    </row>
    <row r="3" spans="1:5" x14ac:dyDescent="0.25">
      <c r="A3" s="22" t="s">
        <v>1</v>
      </c>
      <c r="B3" s="22"/>
      <c r="C3" s="22"/>
      <c r="D3" s="22"/>
      <c r="E3" s="11"/>
    </row>
    <row r="4" spans="1:5" x14ac:dyDescent="0.25">
      <c r="A4" s="22" t="s">
        <v>2</v>
      </c>
      <c r="B4" s="22"/>
      <c r="C4" s="22"/>
      <c r="D4" s="22"/>
      <c r="E4" s="11"/>
    </row>
    <row r="5" spans="1:5" x14ac:dyDescent="0.25">
      <c r="A5" s="23"/>
      <c r="B5" s="23"/>
      <c r="C5" s="23"/>
      <c r="D5" s="23"/>
      <c r="E5" s="11"/>
    </row>
    <row r="6" spans="1:5" x14ac:dyDescent="0.25">
      <c r="A6" s="24"/>
      <c r="B6" s="24"/>
      <c r="C6" s="24"/>
      <c r="D6" s="24"/>
      <c r="E6" s="11"/>
    </row>
    <row r="7" spans="1:5" ht="15.75" thickBot="1" x14ac:dyDescent="0.3">
      <c r="A7" s="25"/>
      <c r="B7" s="25"/>
      <c r="C7" s="25"/>
      <c r="D7" s="25"/>
      <c r="E7" s="11"/>
    </row>
    <row r="8" spans="1:5" ht="15.75" thickBot="1" x14ac:dyDescent="0.3">
      <c r="A8" s="26" t="s">
        <v>3</v>
      </c>
      <c r="B8" s="27"/>
      <c r="C8" s="28">
        <v>2022</v>
      </c>
      <c r="D8" s="28">
        <v>2021</v>
      </c>
      <c r="E8" s="11"/>
    </row>
    <row r="9" spans="1:5" x14ac:dyDescent="0.25">
      <c r="A9" s="29"/>
      <c r="B9" s="30"/>
      <c r="C9" s="30"/>
      <c r="D9" s="31"/>
      <c r="E9" s="11"/>
    </row>
    <row r="10" spans="1:5" x14ac:dyDescent="0.25">
      <c r="A10" s="32" t="s">
        <v>4</v>
      </c>
      <c r="B10" s="17"/>
      <c r="C10" s="1"/>
      <c r="D10" s="33"/>
      <c r="E10" s="11"/>
    </row>
    <row r="11" spans="1:5" x14ac:dyDescent="0.25">
      <c r="A11" s="34"/>
      <c r="B11" s="20"/>
      <c r="C11" s="2"/>
      <c r="D11" s="33"/>
      <c r="E11" s="11"/>
    </row>
    <row r="12" spans="1:5" x14ac:dyDescent="0.25">
      <c r="A12" s="32" t="s">
        <v>5</v>
      </c>
      <c r="B12" s="17"/>
      <c r="C12" s="3">
        <f>SUM(C13:C24)</f>
        <v>0</v>
      </c>
      <c r="D12" s="35">
        <f>SUM(D13:D24)</f>
        <v>103836.4</v>
      </c>
      <c r="E12" s="11"/>
    </row>
    <row r="13" spans="1:5" x14ac:dyDescent="0.25">
      <c r="A13" s="36" t="s">
        <v>6</v>
      </c>
      <c r="B13" s="16"/>
      <c r="C13" s="4">
        <v>0</v>
      </c>
      <c r="D13" s="37">
        <v>0</v>
      </c>
      <c r="E13" s="11"/>
    </row>
    <row r="14" spans="1:5" x14ac:dyDescent="0.25">
      <c r="A14" s="36" t="s">
        <v>7</v>
      </c>
      <c r="B14" s="16"/>
      <c r="C14" s="4">
        <v>0</v>
      </c>
      <c r="D14" s="37">
        <v>0</v>
      </c>
      <c r="E14" s="11"/>
    </row>
    <row r="15" spans="1:5" x14ac:dyDescent="0.25">
      <c r="A15" s="36" t="s">
        <v>8</v>
      </c>
      <c r="B15" s="16"/>
      <c r="C15" s="4">
        <v>0</v>
      </c>
      <c r="D15" s="37">
        <v>0</v>
      </c>
      <c r="E15" s="11"/>
    </row>
    <row r="16" spans="1:5" x14ac:dyDescent="0.25">
      <c r="A16" s="36" t="s">
        <v>9</v>
      </c>
      <c r="B16" s="16"/>
      <c r="C16" s="4">
        <v>0</v>
      </c>
      <c r="D16" s="37">
        <v>0</v>
      </c>
      <c r="E16" s="11"/>
    </row>
    <row r="17" spans="1:5" x14ac:dyDescent="0.25">
      <c r="A17" s="36" t="s">
        <v>10</v>
      </c>
      <c r="B17" s="16"/>
      <c r="C17" s="4" t="str">
        <f>+[1]ACTIV!C28</f>
        <v xml:space="preserve">Ingresos Financieros </v>
      </c>
      <c r="D17" s="37">
        <v>1.7</v>
      </c>
      <c r="E17" s="11"/>
    </row>
    <row r="18" spans="1:5" x14ac:dyDescent="0.25">
      <c r="A18" s="36" t="s">
        <v>11</v>
      </c>
      <c r="B18" s="16"/>
      <c r="C18" s="4">
        <v>0</v>
      </c>
      <c r="D18" s="37">
        <v>0</v>
      </c>
      <c r="E18" s="11"/>
    </row>
    <row r="19" spans="1:5" x14ac:dyDescent="0.25">
      <c r="A19" s="36" t="s">
        <v>12</v>
      </c>
      <c r="B19" s="16"/>
      <c r="C19" s="4">
        <v>0</v>
      </c>
      <c r="D19" s="37">
        <v>0</v>
      </c>
      <c r="E19" s="11"/>
    </row>
    <row r="20" spans="1:5" x14ac:dyDescent="0.25">
      <c r="A20" s="36" t="s">
        <v>13</v>
      </c>
      <c r="B20" s="16"/>
      <c r="C20" s="21">
        <v>0</v>
      </c>
      <c r="D20" s="38">
        <v>0</v>
      </c>
      <c r="E20" s="11"/>
    </row>
    <row r="21" spans="1:5" x14ac:dyDescent="0.25">
      <c r="A21" s="36"/>
      <c r="B21" s="16"/>
      <c r="C21" s="21"/>
      <c r="D21" s="38"/>
      <c r="E21" s="11"/>
    </row>
    <row r="22" spans="1:5" ht="8.25" customHeight="1" x14ac:dyDescent="0.25">
      <c r="A22" s="36" t="s">
        <v>14</v>
      </c>
      <c r="B22" s="16"/>
      <c r="C22" s="4">
        <v>0</v>
      </c>
      <c r="D22" s="37">
        <v>0</v>
      </c>
      <c r="E22" s="11"/>
    </row>
    <row r="23" spans="1:5" ht="45" customHeight="1" x14ac:dyDescent="0.25">
      <c r="A23" s="36" t="s">
        <v>15</v>
      </c>
      <c r="B23" s="16"/>
      <c r="C23" s="4" t="str">
        <f>+[1]ACTIV!C25</f>
        <v xml:space="preserve">Transferencia, Asignaciones, Subsidios y Otras Ayudas </v>
      </c>
      <c r="D23" s="37">
        <v>103825.8</v>
      </c>
      <c r="E23" s="11"/>
    </row>
    <row r="24" spans="1:5" ht="23.25" customHeight="1" x14ac:dyDescent="0.25">
      <c r="A24" s="36" t="s">
        <v>16</v>
      </c>
      <c r="B24" s="16"/>
      <c r="C24" s="4" t="str">
        <f>+[1]ACTIV!C32</f>
        <v>Otros Ingresos y Beneficios Varios</v>
      </c>
      <c r="D24" s="37">
        <v>8.9</v>
      </c>
      <c r="E24" s="11"/>
    </row>
    <row r="25" spans="1:5" x14ac:dyDescent="0.25">
      <c r="A25" s="34"/>
      <c r="B25" s="20"/>
      <c r="C25" s="2"/>
      <c r="D25" s="33"/>
      <c r="E25" s="11"/>
    </row>
    <row r="26" spans="1:5" x14ac:dyDescent="0.25">
      <c r="A26" s="32" t="s">
        <v>17</v>
      </c>
      <c r="B26" s="17"/>
      <c r="C26" s="3" t="e">
        <f>SUM(C28:C43)</f>
        <v>#VALUE!</v>
      </c>
      <c r="D26" s="35">
        <f>SUM(D28:D43)</f>
        <v>102743.69999999998</v>
      </c>
      <c r="E26" s="11"/>
    </row>
    <row r="27" spans="1:5" x14ac:dyDescent="0.25">
      <c r="A27" s="39"/>
      <c r="B27" s="12"/>
      <c r="C27" s="2"/>
      <c r="D27" s="33"/>
      <c r="E27" s="11"/>
    </row>
    <row r="28" spans="1:5" x14ac:dyDescent="0.25">
      <c r="A28" s="36" t="s">
        <v>18</v>
      </c>
      <c r="B28" s="16"/>
      <c r="C28" s="4" t="str">
        <f>+[1]ACTIV!C39</f>
        <v>Servicios Personales</v>
      </c>
      <c r="D28" s="37">
        <v>71993.399999999994</v>
      </c>
      <c r="E28" s="11"/>
    </row>
    <row r="29" spans="1:5" x14ac:dyDescent="0.25">
      <c r="A29" s="36" t="s">
        <v>19</v>
      </c>
      <c r="B29" s="16"/>
      <c r="C29" s="4" t="str">
        <f>+[1]ACTIV!C40</f>
        <v>Materiales y Suministros</v>
      </c>
      <c r="D29" s="37">
        <v>12546.7</v>
      </c>
      <c r="E29" s="11"/>
    </row>
    <row r="30" spans="1:5" x14ac:dyDescent="0.25">
      <c r="A30" s="36" t="s">
        <v>20</v>
      </c>
      <c r="B30" s="16"/>
      <c r="C30" s="4" t="str">
        <f>+[1]ACTIV!C41</f>
        <v>Servicios Generales</v>
      </c>
      <c r="D30" s="37">
        <v>13388.9</v>
      </c>
      <c r="E30" s="11"/>
    </row>
    <row r="31" spans="1:5" x14ac:dyDescent="0.25">
      <c r="A31" s="36" t="s">
        <v>21</v>
      </c>
      <c r="B31" s="16"/>
      <c r="C31" s="4">
        <v>0</v>
      </c>
      <c r="D31" s="37">
        <v>0</v>
      </c>
      <c r="E31" s="11"/>
    </row>
    <row r="32" spans="1:5" x14ac:dyDescent="0.25">
      <c r="A32" s="36" t="s">
        <v>22</v>
      </c>
      <c r="B32" s="16"/>
      <c r="C32" s="4">
        <v>0</v>
      </c>
      <c r="D32" s="37">
        <v>0</v>
      </c>
      <c r="E32" s="11"/>
    </row>
    <row r="33" spans="1:5" x14ac:dyDescent="0.25">
      <c r="A33" s="36" t="s">
        <v>23</v>
      </c>
      <c r="B33" s="16"/>
      <c r="C33" s="4">
        <v>0</v>
      </c>
      <c r="D33" s="37">
        <v>0</v>
      </c>
      <c r="E33" s="11"/>
    </row>
    <row r="34" spans="1:5" x14ac:dyDescent="0.25">
      <c r="A34" s="36" t="s">
        <v>24</v>
      </c>
      <c r="B34" s="16"/>
      <c r="C34" s="5" t="str">
        <f>[1]ACTIV!C47</f>
        <v xml:space="preserve">Ayudas Sociales </v>
      </c>
      <c r="D34" s="37">
        <v>478.9</v>
      </c>
      <c r="E34" s="11"/>
    </row>
    <row r="35" spans="1:5" x14ac:dyDescent="0.25">
      <c r="A35" s="36" t="s">
        <v>25</v>
      </c>
      <c r="B35" s="16"/>
      <c r="C35" s="4">
        <v>0</v>
      </c>
      <c r="D35" s="37">
        <v>0</v>
      </c>
      <c r="E35" s="11"/>
    </row>
    <row r="36" spans="1:5" x14ac:dyDescent="0.25">
      <c r="A36" s="36" t="s">
        <v>26</v>
      </c>
      <c r="B36" s="16"/>
      <c r="C36" s="4">
        <v>0</v>
      </c>
      <c r="D36" s="37">
        <v>0</v>
      </c>
      <c r="E36" s="11"/>
    </row>
    <row r="37" spans="1:5" x14ac:dyDescent="0.25">
      <c r="A37" s="36" t="s">
        <v>27</v>
      </c>
      <c r="B37" s="16"/>
      <c r="C37" s="4">
        <v>0</v>
      </c>
      <c r="D37" s="37">
        <v>0</v>
      </c>
      <c r="E37" s="11"/>
    </row>
    <row r="38" spans="1:5" x14ac:dyDescent="0.25">
      <c r="A38" s="36" t="s">
        <v>28</v>
      </c>
      <c r="B38" s="16"/>
      <c r="C38" s="4">
        <v>0</v>
      </c>
      <c r="D38" s="37">
        <v>0</v>
      </c>
      <c r="E38" s="11"/>
    </row>
    <row r="39" spans="1:5" x14ac:dyDescent="0.25">
      <c r="A39" s="36" t="s">
        <v>29</v>
      </c>
      <c r="B39" s="16"/>
      <c r="C39" s="4">
        <v>0</v>
      </c>
      <c r="D39" s="37">
        <v>0</v>
      </c>
      <c r="E39" s="11"/>
    </row>
    <row r="40" spans="1:5" x14ac:dyDescent="0.25">
      <c r="A40" s="36" t="s">
        <v>30</v>
      </c>
      <c r="B40" s="16"/>
      <c r="C40" s="4">
        <v>0</v>
      </c>
      <c r="D40" s="37">
        <v>0</v>
      </c>
      <c r="E40" s="11"/>
    </row>
    <row r="41" spans="1:5" x14ac:dyDescent="0.25">
      <c r="A41" s="36" t="s">
        <v>31</v>
      </c>
      <c r="B41" s="16"/>
      <c r="C41" s="4">
        <v>0</v>
      </c>
      <c r="D41" s="37">
        <v>0</v>
      </c>
      <c r="E41" s="11"/>
    </row>
    <row r="42" spans="1:5" x14ac:dyDescent="0.25">
      <c r="A42" s="36" t="s">
        <v>32</v>
      </c>
      <c r="B42" s="16"/>
      <c r="C42" s="4">
        <v>0</v>
      </c>
      <c r="D42" s="37">
        <v>0</v>
      </c>
      <c r="E42" s="11"/>
    </row>
    <row r="43" spans="1:5" x14ac:dyDescent="0.25">
      <c r="A43" s="36" t="s">
        <v>33</v>
      </c>
      <c r="B43" s="16"/>
      <c r="C43" s="4" t="e">
        <f>+[1]ACTIV!C67+[1]ACTIV!C75</f>
        <v>#VALUE!</v>
      </c>
      <c r="D43" s="37">
        <v>4335.8</v>
      </c>
      <c r="E43" s="11"/>
    </row>
    <row r="44" spans="1:5" x14ac:dyDescent="0.25">
      <c r="A44" s="40"/>
      <c r="B44" s="13"/>
      <c r="C44" s="4"/>
      <c r="D44" s="37"/>
      <c r="E44" s="11"/>
    </row>
    <row r="45" spans="1:5" x14ac:dyDescent="0.25">
      <c r="A45" s="41" t="s">
        <v>34</v>
      </c>
      <c r="B45" s="18"/>
      <c r="C45" s="6" t="e">
        <f>C12-C26</f>
        <v>#VALUE!</v>
      </c>
      <c r="D45" s="42">
        <f>D12-D26</f>
        <v>1092.7000000000116</v>
      </c>
      <c r="E45" s="11"/>
    </row>
    <row r="46" spans="1:5" x14ac:dyDescent="0.25">
      <c r="A46" s="43"/>
      <c r="B46" s="15"/>
      <c r="C46" s="2"/>
      <c r="D46" s="33"/>
      <c r="E46" s="11"/>
    </row>
    <row r="47" spans="1:5" x14ac:dyDescent="0.25">
      <c r="A47" s="32" t="s">
        <v>35</v>
      </c>
      <c r="B47" s="17"/>
      <c r="C47" s="1"/>
      <c r="D47" s="44"/>
      <c r="E47" s="11"/>
    </row>
    <row r="48" spans="1:5" x14ac:dyDescent="0.25">
      <c r="A48" s="34"/>
      <c r="B48" s="20"/>
      <c r="C48" s="2"/>
      <c r="D48" s="33"/>
      <c r="E48" s="11"/>
    </row>
    <row r="49" spans="1:5" x14ac:dyDescent="0.25">
      <c r="A49" s="32" t="s">
        <v>5</v>
      </c>
      <c r="B49" s="17"/>
      <c r="C49" s="3">
        <f>SUM(C50:C52)</f>
        <v>0</v>
      </c>
      <c r="D49" s="35">
        <f>SUM(D50:D52)</f>
        <v>4540.600000000004</v>
      </c>
      <c r="E49" s="11"/>
    </row>
    <row r="50" spans="1:5" x14ac:dyDescent="0.25">
      <c r="A50" s="36" t="s">
        <v>36</v>
      </c>
      <c r="B50" s="16"/>
      <c r="C50" s="4">
        <v>0</v>
      </c>
      <c r="D50" s="37">
        <v>0</v>
      </c>
      <c r="E50" s="11"/>
    </row>
    <row r="51" spans="1:5" x14ac:dyDescent="0.25">
      <c r="A51" s="36" t="s">
        <v>37</v>
      </c>
      <c r="B51" s="16"/>
      <c r="C51" s="4">
        <f>-'[1]SIT FINAN'!J34</f>
        <v>0</v>
      </c>
      <c r="D51" s="37">
        <v>4283.2000000000044</v>
      </c>
      <c r="E51" s="11"/>
    </row>
    <row r="52" spans="1:5" x14ac:dyDescent="0.25">
      <c r="A52" s="36" t="s">
        <v>38</v>
      </c>
      <c r="B52" s="16"/>
      <c r="C52" s="5">
        <f>-'[1]SIT FINAN'!J18</f>
        <v>0</v>
      </c>
      <c r="D52" s="37">
        <v>257.39999999999998</v>
      </c>
      <c r="E52" s="11"/>
    </row>
    <row r="53" spans="1:5" x14ac:dyDescent="0.25">
      <c r="A53" s="36"/>
      <c r="B53" s="16"/>
      <c r="C53" s="4"/>
      <c r="D53" s="37"/>
      <c r="E53" s="11"/>
    </row>
    <row r="54" spans="1:5" x14ac:dyDescent="0.25">
      <c r="A54" s="32" t="s">
        <v>17</v>
      </c>
      <c r="B54" s="17"/>
      <c r="C54" s="7">
        <f>SUM(C55:C57)</f>
        <v>0</v>
      </c>
      <c r="D54" s="45">
        <f>SUM(D55:D57)</f>
        <v>5935.3000000000102</v>
      </c>
      <c r="E54" s="11"/>
    </row>
    <row r="55" spans="1:5" x14ac:dyDescent="0.25">
      <c r="A55" s="36" t="s">
        <v>36</v>
      </c>
      <c r="B55" s="16"/>
      <c r="C55" s="4">
        <f>'[1]SIT FINAN'!J31</f>
        <v>0</v>
      </c>
      <c r="D55" s="37">
        <v>1719.7000000000116</v>
      </c>
      <c r="E55" s="11"/>
    </row>
    <row r="56" spans="1:5" x14ac:dyDescent="0.25">
      <c r="A56" s="36" t="s">
        <v>37</v>
      </c>
      <c r="B56" s="16"/>
      <c r="C56" s="8">
        <f>'[1]SIT FINAN'!J32</f>
        <v>0</v>
      </c>
      <c r="D56" s="46">
        <v>4210.0999999999985</v>
      </c>
      <c r="E56" s="11"/>
    </row>
    <row r="57" spans="1:5" x14ac:dyDescent="0.25">
      <c r="A57" s="36" t="s">
        <v>39</v>
      </c>
      <c r="B57" s="16"/>
      <c r="C57" s="8">
        <f>'[1]SIT FINAN'!J17</f>
        <v>0</v>
      </c>
      <c r="D57" s="37">
        <v>5.5</v>
      </c>
      <c r="E57" s="11"/>
    </row>
    <row r="58" spans="1:5" x14ac:dyDescent="0.25">
      <c r="A58" s="36"/>
      <c r="B58" s="16"/>
      <c r="C58" s="4"/>
      <c r="D58" s="37"/>
      <c r="E58" s="11"/>
    </row>
    <row r="59" spans="1:5" x14ac:dyDescent="0.25">
      <c r="A59" s="41" t="s">
        <v>40</v>
      </c>
      <c r="B59" s="18"/>
      <c r="C59" s="6">
        <f>C49-C54</f>
        <v>0</v>
      </c>
      <c r="D59" s="42">
        <f>D49-D54</f>
        <v>-1394.7000000000062</v>
      </c>
      <c r="E59" s="11"/>
    </row>
    <row r="60" spans="1:5" x14ac:dyDescent="0.25">
      <c r="A60" s="47"/>
      <c r="B60" s="14"/>
      <c r="C60" s="2"/>
      <c r="D60" s="33"/>
      <c r="E60" s="11"/>
    </row>
    <row r="61" spans="1:5" x14ac:dyDescent="0.25">
      <c r="A61" s="32" t="s">
        <v>41</v>
      </c>
      <c r="B61" s="17"/>
      <c r="C61" s="1"/>
      <c r="D61" s="44"/>
      <c r="E61" s="11"/>
    </row>
    <row r="62" spans="1:5" x14ac:dyDescent="0.25">
      <c r="A62" s="39"/>
      <c r="B62" s="12"/>
      <c r="C62" s="2"/>
      <c r="D62" s="33"/>
      <c r="E62" s="11"/>
    </row>
    <row r="63" spans="1:5" x14ac:dyDescent="0.25">
      <c r="A63" s="32" t="s">
        <v>5</v>
      </c>
      <c r="B63" s="17"/>
      <c r="C63" s="3">
        <f>SUM(C64:C67)</f>
        <v>0</v>
      </c>
      <c r="D63" s="35">
        <f>SUM(D64:D67)</f>
        <v>0</v>
      </c>
      <c r="E63" s="11"/>
    </row>
    <row r="64" spans="1:5" x14ac:dyDescent="0.25">
      <c r="A64" s="36" t="s">
        <v>42</v>
      </c>
      <c r="B64" s="16"/>
      <c r="C64" s="4">
        <v>0</v>
      </c>
      <c r="D64" s="37">
        <v>0</v>
      </c>
      <c r="E64" s="11"/>
    </row>
    <row r="65" spans="1:5" x14ac:dyDescent="0.25">
      <c r="A65" s="36" t="s">
        <v>43</v>
      </c>
      <c r="B65" s="16"/>
      <c r="C65" s="4">
        <v>0</v>
      </c>
      <c r="D65" s="37">
        <v>0</v>
      </c>
      <c r="E65" s="11"/>
    </row>
    <row r="66" spans="1:5" x14ac:dyDescent="0.25">
      <c r="A66" s="36" t="s">
        <v>44</v>
      </c>
      <c r="B66" s="16"/>
      <c r="C66" s="4">
        <v>0</v>
      </c>
      <c r="D66" s="37">
        <v>0</v>
      </c>
      <c r="E66" s="11"/>
    </row>
    <row r="67" spans="1:5" x14ac:dyDescent="0.25">
      <c r="A67" s="36" t="s">
        <v>45</v>
      </c>
      <c r="B67" s="16"/>
      <c r="C67" s="4">
        <v>0</v>
      </c>
      <c r="D67" s="37">
        <v>0</v>
      </c>
      <c r="E67" s="11"/>
    </row>
    <row r="68" spans="1:5" x14ac:dyDescent="0.25">
      <c r="A68" s="36"/>
      <c r="B68" s="16"/>
      <c r="C68" s="4"/>
      <c r="D68" s="37"/>
      <c r="E68" s="11"/>
    </row>
    <row r="69" spans="1:5" x14ac:dyDescent="0.25">
      <c r="A69" s="32" t="s">
        <v>17</v>
      </c>
      <c r="B69" s="17"/>
      <c r="C69" s="3">
        <f>SUM(C70:C73)</f>
        <v>0</v>
      </c>
      <c r="D69" s="35">
        <f>SUM(D70:D73)</f>
        <v>2993.7</v>
      </c>
      <c r="E69" s="11"/>
    </row>
    <row r="70" spans="1:5" x14ac:dyDescent="0.25">
      <c r="A70" s="36" t="s">
        <v>46</v>
      </c>
      <c r="B70" s="16"/>
      <c r="C70" s="4">
        <v>0</v>
      </c>
      <c r="D70" s="37">
        <v>0</v>
      </c>
      <c r="E70" s="11"/>
    </row>
    <row r="71" spans="1:5" x14ac:dyDescent="0.25">
      <c r="A71" s="36" t="s">
        <v>43</v>
      </c>
      <c r="B71" s="16"/>
      <c r="C71" s="4">
        <v>0</v>
      </c>
      <c r="D71" s="37">
        <v>0</v>
      </c>
      <c r="E71" s="11"/>
    </row>
    <row r="72" spans="1:5" x14ac:dyDescent="0.25">
      <c r="A72" s="36" t="s">
        <v>44</v>
      </c>
      <c r="B72" s="16"/>
      <c r="C72" s="4">
        <v>0</v>
      </c>
      <c r="D72" s="37">
        <v>0</v>
      </c>
      <c r="E72" s="11"/>
    </row>
    <row r="73" spans="1:5" x14ac:dyDescent="0.25">
      <c r="A73" s="36" t="s">
        <v>47</v>
      </c>
      <c r="B73" s="16"/>
      <c r="C73" s="5">
        <f>+'[1]SIT FINAN'!K16+'[1]SIT FINAN'!K17+'[1]SIT FINAN'!K18+'[1]SIT FINAN'!K19+'[1]SIT FINAN'!K20+'[1]SIT FINAN'!K21+'[1]SIT FINAN'!K22+'[1]SIT FINAN'!K23+'[1]SIT FINAN'!K29</f>
        <v>0</v>
      </c>
      <c r="D73" s="37">
        <v>2993.7</v>
      </c>
      <c r="E73" s="11"/>
    </row>
    <row r="74" spans="1:5" x14ac:dyDescent="0.25">
      <c r="A74" s="36"/>
      <c r="B74" s="16"/>
      <c r="C74" s="4"/>
      <c r="D74" s="37"/>
      <c r="E74" s="11"/>
    </row>
    <row r="75" spans="1:5" x14ac:dyDescent="0.25">
      <c r="A75" s="41" t="s">
        <v>48</v>
      </c>
      <c r="B75" s="18"/>
      <c r="C75" s="6">
        <f>C63-C69</f>
        <v>0</v>
      </c>
      <c r="D75" s="42">
        <f>D63-D69</f>
        <v>-2993.7</v>
      </c>
      <c r="E75" s="11"/>
    </row>
    <row r="76" spans="1:5" x14ac:dyDescent="0.25">
      <c r="A76" s="47"/>
      <c r="B76" s="14"/>
      <c r="C76" s="2"/>
      <c r="D76" s="33"/>
      <c r="E76" s="11"/>
    </row>
    <row r="77" spans="1:5" x14ac:dyDescent="0.25">
      <c r="A77" s="32" t="s">
        <v>49</v>
      </c>
      <c r="B77" s="17"/>
      <c r="C77" s="6" t="e">
        <f>SUM(C45+C59+C75)</f>
        <v>#VALUE!</v>
      </c>
      <c r="D77" s="42">
        <f>SUM(D45+D59+D75)</f>
        <v>-3295.6999999999944</v>
      </c>
      <c r="E77" s="11"/>
    </row>
    <row r="78" spans="1:5" x14ac:dyDescent="0.25">
      <c r="A78" s="47"/>
      <c r="B78" s="14"/>
      <c r="C78" s="2"/>
      <c r="D78" s="33"/>
      <c r="E78" s="11"/>
    </row>
    <row r="79" spans="1:5" x14ac:dyDescent="0.25">
      <c r="A79" s="48" t="s">
        <v>50</v>
      </c>
      <c r="B79" s="19"/>
      <c r="C79" s="4">
        <f>+D80</f>
        <v>58.499999999995453</v>
      </c>
      <c r="D79" s="37">
        <v>3354.1999999999898</v>
      </c>
      <c r="E79" s="11"/>
    </row>
    <row r="80" spans="1:5" x14ac:dyDescent="0.25">
      <c r="A80" s="48" t="s">
        <v>51</v>
      </c>
      <c r="B80" s="19"/>
      <c r="C80" s="1" t="e">
        <f>SUM(C77+C79)</f>
        <v>#VALUE!</v>
      </c>
      <c r="D80" s="44">
        <f>SUM(D77+D79)</f>
        <v>58.499999999995453</v>
      </c>
      <c r="E80" s="11"/>
    </row>
    <row r="81" spans="1:5" x14ac:dyDescent="0.25">
      <c r="A81" s="43"/>
      <c r="B81" s="15"/>
      <c r="C81" s="2"/>
      <c r="D81" s="33"/>
      <c r="E81" s="11"/>
    </row>
    <row r="82" spans="1:5" ht="15.75" thickBot="1" x14ac:dyDescent="0.3">
      <c r="A82" s="49"/>
      <c r="B82" s="50"/>
      <c r="C82" s="51"/>
      <c r="D82" s="52"/>
      <c r="E82" s="11"/>
    </row>
    <row r="83" spans="1:5" x14ac:dyDescent="0.25">
      <c r="A83" s="9"/>
      <c r="B83" s="10"/>
      <c r="C83" s="10"/>
      <c r="D83" s="10"/>
      <c r="E83" s="11"/>
    </row>
    <row r="84" spans="1:5" x14ac:dyDescent="0.25">
      <c r="A84" s="53" t="s">
        <v>52</v>
      </c>
      <c r="B84" s="53"/>
      <c r="C84" s="53"/>
      <c r="D84" s="53"/>
      <c r="E84" s="11"/>
    </row>
    <row r="85" spans="1:5" x14ac:dyDescent="0.25">
      <c r="A85" s="54"/>
      <c r="B85" s="54"/>
      <c r="C85" s="54"/>
      <c r="D85" s="54"/>
      <c r="E85" s="11"/>
    </row>
    <row r="86" spans="1:5" x14ac:dyDescent="0.25">
      <c r="A86" s="54"/>
      <c r="B86" s="54"/>
      <c r="C86" s="55"/>
      <c r="D86" s="55"/>
      <c r="E86" s="11"/>
    </row>
    <row r="87" spans="1:5" x14ac:dyDescent="0.25">
      <c r="A87" s="54"/>
      <c r="B87" s="54"/>
      <c r="C87" s="55"/>
      <c r="D87" s="55"/>
      <c r="E87" s="11"/>
    </row>
    <row r="88" spans="1:5" x14ac:dyDescent="0.25">
      <c r="A88" s="54"/>
      <c r="B88" s="54"/>
      <c r="C88" s="55"/>
      <c r="D88" s="55"/>
      <c r="E88" s="11"/>
    </row>
    <row r="89" spans="1:5" x14ac:dyDescent="0.25">
      <c r="A89" s="54"/>
      <c r="B89" s="54"/>
      <c r="C89" s="54"/>
      <c r="D89" s="54"/>
      <c r="E89" s="11"/>
    </row>
    <row r="90" spans="1:5" x14ac:dyDescent="0.25">
      <c r="A90" s="54"/>
      <c r="B90" s="54"/>
      <c r="C90" s="54"/>
      <c r="D90" s="54"/>
      <c r="E90" s="11"/>
    </row>
    <row r="91" spans="1:5" x14ac:dyDescent="0.25">
      <c r="A91" s="54"/>
      <c r="B91" s="54"/>
      <c r="C91" s="54"/>
      <c r="D91" s="54"/>
      <c r="E91" s="11"/>
    </row>
    <row r="92" spans="1:5" x14ac:dyDescent="0.25">
      <c r="A92" s="54"/>
      <c r="B92" s="54"/>
      <c r="C92" s="54"/>
      <c r="D92" s="54"/>
      <c r="E92" s="11"/>
    </row>
    <row r="93" spans="1:5" x14ac:dyDescent="0.25">
      <c r="A93" s="54"/>
      <c r="B93" s="54"/>
      <c r="C93" s="54"/>
      <c r="D93" s="54"/>
      <c r="E93" s="11"/>
    </row>
    <row r="94" spans="1:5" x14ac:dyDescent="0.25">
      <c r="A94" s="54"/>
      <c r="B94" s="54"/>
      <c r="C94" s="54"/>
      <c r="D94" s="54"/>
      <c r="E94" s="11"/>
    </row>
    <row r="95" spans="1:5" x14ac:dyDescent="0.25">
      <c r="A95" s="11"/>
      <c r="B95" s="11"/>
      <c r="C95" s="11"/>
      <c r="D95" s="11"/>
      <c r="E95" s="11"/>
    </row>
    <row r="96" spans="1:5" x14ac:dyDescent="0.25">
      <c r="A96" s="11"/>
      <c r="B96" s="11"/>
      <c r="C96" s="11"/>
      <c r="D96" s="11"/>
    </row>
    <row r="97" spans="1:4" x14ac:dyDescent="0.25">
      <c r="A97" s="11"/>
      <c r="B97" s="11"/>
      <c r="C97" s="11"/>
      <c r="D97" s="11"/>
    </row>
    <row r="98" spans="1:4" x14ac:dyDescent="0.25">
      <c r="A98" s="11"/>
      <c r="B98" s="11"/>
      <c r="C98" s="11"/>
      <c r="D98" s="11"/>
    </row>
    <row r="99" spans="1:4" x14ac:dyDescent="0.25">
      <c r="A99" s="11"/>
      <c r="B99" s="11"/>
      <c r="C99" s="11"/>
      <c r="D99" s="11"/>
    </row>
    <row r="100" spans="1:4" x14ac:dyDescent="0.25">
      <c r="A100" s="11"/>
      <c r="B100" s="11"/>
      <c r="C100" s="11"/>
      <c r="D100" s="11"/>
    </row>
    <row r="101" spans="1:4" x14ac:dyDescent="0.25">
      <c r="A101" s="11"/>
      <c r="B101" s="11"/>
      <c r="C101" s="11"/>
      <c r="D101" s="11"/>
    </row>
    <row r="102" spans="1:4" x14ac:dyDescent="0.25">
      <c r="A102" s="11"/>
      <c r="B102" s="11"/>
      <c r="C102" s="11"/>
      <c r="D102" s="11"/>
    </row>
    <row r="103" spans="1:4" x14ac:dyDescent="0.25">
      <c r="A103" s="11"/>
      <c r="B103" s="11"/>
      <c r="C103" s="11"/>
      <c r="D103" s="11"/>
    </row>
  </sheetData>
  <mergeCells count="72">
    <mergeCell ref="A10:B10"/>
    <mergeCell ref="A1:D1"/>
    <mergeCell ref="A2:D2"/>
    <mergeCell ref="A3:D3"/>
    <mergeCell ref="A4:D4"/>
    <mergeCell ref="A8:B8"/>
    <mergeCell ref="C20:C21"/>
    <mergeCell ref="D20:D21"/>
    <mergeCell ref="A11:B11"/>
    <mergeCell ref="A12:B12"/>
    <mergeCell ref="A13:B13"/>
    <mergeCell ref="A14:B14"/>
    <mergeCell ref="A15:B15"/>
    <mergeCell ref="A16:B16"/>
    <mergeCell ref="A28:B28"/>
    <mergeCell ref="A17:B17"/>
    <mergeCell ref="A18:B18"/>
    <mergeCell ref="A19:B19"/>
    <mergeCell ref="A20:B21"/>
    <mergeCell ref="A22:B22"/>
    <mergeCell ref="A23:B23"/>
    <mergeCell ref="A24:B24"/>
    <mergeCell ref="A25:B25"/>
    <mergeCell ref="A26:B26"/>
    <mergeCell ref="A40:B40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53:B53"/>
    <mergeCell ref="A41:B41"/>
    <mergeCell ref="A42:B42"/>
    <mergeCell ref="A43:B43"/>
    <mergeCell ref="A45:B45"/>
    <mergeCell ref="A46:B46"/>
    <mergeCell ref="A47:B47"/>
    <mergeCell ref="A48:B48"/>
    <mergeCell ref="A49:B49"/>
    <mergeCell ref="A50:B50"/>
    <mergeCell ref="A51:B51"/>
    <mergeCell ref="A52:B52"/>
    <mergeCell ref="A67:B67"/>
    <mergeCell ref="A54:B54"/>
    <mergeCell ref="A55:B55"/>
    <mergeCell ref="A56:B56"/>
    <mergeCell ref="A57:B57"/>
    <mergeCell ref="A58:B58"/>
    <mergeCell ref="A59:B59"/>
    <mergeCell ref="A61:B61"/>
    <mergeCell ref="A63:B63"/>
    <mergeCell ref="A64:B64"/>
    <mergeCell ref="A65:B65"/>
    <mergeCell ref="A66:B66"/>
    <mergeCell ref="A81:B81"/>
    <mergeCell ref="A68:B68"/>
    <mergeCell ref="A69:B69"/>
    <mergeCell ref="A70:B70"/>
    <mergeCell ref="A71:B71"/>
    <mergeCell ref="A72:B72"/>
    <mergeCell ref="A73:B73"/>
    <mergeCell ref="A74:B74"/>
    <mergeCell ref="A75:B75"/>
    <mergeCell ref="A77:B77"/>
    <mergeCell ref="A79:B79"/>
    <mergeCell ref="A80:B80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FLUJOS DE EFEC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dcterms:created xsi:type="dcterms:W3CDTF">2020-02-05T20:19:12Z</dcterms:created>
  <dcterms:modified xsi:type="dcterms:W3CDTF">2022-10-21T14:56:34Z</dcterms:modified>
</cp:coreProperties>
</file>